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70" windowHeight="117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I29" i="1"/>
  <c r="G36" i="1"/>
  <c r="G35" i="1"/>
  <c r="G34" i="1"/>
  <c r="I19" i="1" l="1"/>
  <c r="I20" i="1"/>
  <c r="I21" i="1"/>
  <c r="I22" i="1"/>
  <c r="I23" i="1"/>
  <c r="I24" i="1"/>
  <c r="I25" i="1"/>
  <c r="I26" i="1"/>
  <c r="I27" i="1"/>
  <c r="I28" i="1"/>
  <c r="I18" i="1"/>
  <c r="I7" i="1"/>
  <c r="I8" i="1"/>
  <c r="I9" i="1"/>
  <c r="I10" i="1"/>
  <c r="I11" i="1"/>
  <c r="I12" i="1"/>
  <c r="I13" i="1"/>
  <c r="I14" i="1"/>
  <c r="I15" i="1"/>
  <c r="I16" i="1"/>
  <c r="I17" i="1"/>
  <c r="I6" i="1"/>
</calcChain>
</file>

<file path=xl/sharedStrings.xml><?xml version="1.0" encoding="utf-8"?>
<sst xmlns="http://schemas.openxmlformats.org/spreadsheetml/2006/main" count="73" uniqueCount="71">
  <si>
    <t>Оценка стоимости оказания транспортных услуг</t>
  </si>
  <si>
    <t>№ п/п</t>
  </si>
  <si>
    <t>Основная характеристика</t>
  </si>
  <si>
    <t>Стоимость, руб. без НДС</t>
  </si>
  <si>
    <t>за 1 час использования</t>
  </si>
  <si>
    <t>за 1 километр пробега</t>
  </si>
  <si>
    <t>за 1 километр пробега *</t>
  </si>
  <si>
    <r>
      <t>1.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0"/>
        <color rgb="FF000000"/>
        <rFont val="Times New Roman"/>
        <family val="1"/>
        <charset val="204"/>
      </rPr>
      <t> </t>
    </r>
  </si>
  <si>
    <t>Грузопассажирский г/п  до 1,5т.</t>
  </si>
  <si>
    <r>
      <t>2.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0"/>
        <color rgb="FF000000"/>
        <rFont val="Times New Roman"/>
        <family val="1"/>
        <charset val="204"/>
      </rPr>
      <t> </t>
    </r>
  </si>
  <si>
    <t>Грузопассажирский г/п  до 1,5т. Колесная формула 4х4</t>
  </si>
  <si>
    <r>
      <t>3.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0"/>
        <color rgb="FF000000"/>
        <rFont val="Times New Roman"/>
        <family val="1"/>
        <charset val="204"/>
      </rPr>
      <t> </t>
    </r>
  </si>
  <si>
    <t>Легковой до 5 мест</t>
  </si>
  <si>
    <r>
      <t>4.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0"/>
        <color rgb="FF000000"/>
        <rFont val="Times New Roman"/>
        <family val="1"/>
        <charset val="204"/>
      </rPr>
      <t> </t>
    </r>
  </si>
  <si>
    <t>Легковой до 8 мест</t>
  </si>
  <si>
    <r>
      <t>5.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0"/>
        <color rgb="FF000000"/>
        <rFont val="Times New Roman"/>
        <family val="1"/>
        <charset val="204"/>
      </rPr>
      <t> </t>
    </r>
  </si>
  <si>
    <t>Автобус до 30 мест</t>
  </si>
  <si>
    <r>
      <t>6.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0"/>
        <color rgb="FF000000"/>
        <rFont val="Times New Roman"/>
        <family val="1"/>
        <charset val="204"/>
      </rPr>
      <t> </t>
    </r>
  </si>
  <si>
    <t>Автобус туристический до 50 мест</t>
  </si>
  <si>
    <r>
      <t>7.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0"/>
        <color rgb="FF000000"/>
        <rFont val="Times New Roman"/>
        <family val="1"/>
        <charset val="204"/>
      </rPr>
      <t> </t>
    </r>
  </si>
  <si>
    <t>Автомобиль бортовой  г/п до 10т.</t>
  </si>
  <si>
    <r>
      <t>8.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0"/>
        <color rgb="FF000000"/>
        <rFont val="Times New Roman"/>
        <family val="1"/>
        <charset val="204"/>
      </rPr>
      <t> </t>
    </r>
  </si>
  <si>
    <t>Автомобиль бортовой г/п 5-10т., оборудованный для перевозки опасных грузов</t>
  </si>
  <si>
    <r>
      <t>9.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0"/>
        <color rgb="FF000000"/>
        <rFont val="Times New Roman"/>
        <family val="1"/>
        <charset val="204"/>
      </rPr>
      <t> </t>
    </r>
  </si>
  <si>
    <t>Самосвал г/п до20т.</t>
  </si>
  <si>
    <r>
      <t>10.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</si>
  <si>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t>Грузовой с манипулятором  г/п до10т.</t>
  </si>
  <si>
    <r>
      <t>11.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</si>
  <si>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t>Седельный тягач с полуприцепом г/п до 25т.</t>
  </si>
  <si>
    <r>
      <t>12.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</si>
  <si>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t>Седельный тягач с полуприцепом г/п свыше 25т.</t>
  </si>
  <si>
    <r>
      <t>13.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</si>
  <si>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r>
      <t>Автопогрузчик фронтальный до 3 м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</si>
  <si>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14.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</si>
  <si>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r>
      <t>Автопогрузчик фронтальный свыше 3 м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</si>
  <si>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15.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</si>
  <si>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t>Погрузчик виловой г/п до 1т.</t>
  </si>
  <si>
    <r>
      <t>16.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</si>
  <si>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t>Погрузчик виловой г/п до 5т.</t>
  </si>
  <si>
    <r>
      <t>17.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</si>
  <si>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t>Автомобиль с вакуумбочкой 5м³</t>
  </si>
  <si>
    <r>
      <t>18.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</si>
  <si>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t>Цементовоз 8м³</t>
  </si>
  <si>
    <r>
      <t>19.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</si>
  <si>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r>
      <t>Бензовоз до 10 м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</si>
  <si>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20.</t>
    </r>
    <r>
      <rPr>
        <sz val="7"/>
        <color rgb="FF000000"/>
        <rFont val="Times New Roman"/>
        <family val="1"/>
        <charset val="204"/>
      </rPr>
      <t xml:space="preserve">          </t>
    </r>
    <r>
      <rPr>
        <sz val="10"/>
        <color rgb="FF000000"/>
        <rFont val="Times New Roman"/>
        <family val="1"/>
        <charset val="204"/>
      </rPr>
      <t> </t>
    </r>
  </si>
  <si>
    <t>Экскаватор</t>
  </si>
  <si>
    <r>
      <t>21.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0"/>
        <color theme="1"/>
        <rFont val="Times New Roman"/>
        <family val="1"/>
        <charset val="204"/>
      </rPr>
      <t> </t>
    </r>
  </si>
  <si>
    <t>Бульдозер на пневмоходу</t>
  </si>
  <si>
    <r>
      <t>22.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0"/>
        <color theme="1"/>
        <rFont val="Times New Roman"/>
        <family val="1"/>
        <charset val="204"/>
      </rPr>
      <t> </t>
    </r>
  </si>
  <si>
    <t>Бульдозер на гусеничном ходу</t>
  </si>
  <si>
    <t>ИТОГО</t>
  </si>
  <si>
    <t>* - тариф используется при оказании транспортных услуг с выездом за пределы Ярославской области или оказании транспортных услуг более суток, даже если услуги оказывались в пределах Ярославской области.</t>
  </si>
  <si>
    <t>- не заполняется</t>
  </si>
  <si>
    <t xml:space="preserve"> </t>
  </si>
  <si>
    <t>Пробег, км в городе</t>
  </si>
  <si>
    <t>Пробег, км в командировках</t>
  </si>
  <si>
    <t>Отработано, часов</t>
  </si>
  <si>
    <t>С 01.01.2017г. по 30.06.2017г.</t>
  </si>
  <si>
    <r>
      <t>23.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0"/>
        <color theme="1"/>
        <rFont val="Times New Roman"/>
        <family val="1"/>
        <charset val="204"/>
      </rPr>
      <t> </t>
    </r>
  </si>
  <si>
    <t>Автовышка высота подъема не менее 20 м.</t>
  </si>
  <si>
    <t>Цена, руб. без НДС</t>
  </si>
  <si>
    <t>Приложение №1 к Требованию к предмету оферты</t>
  </si>
  <si>
    <t>Оценка стоимости оказания транспортных услуг по допуску ТС к работе на линии</t>
  </si>
  <si>
    <t>Наименование услуги</t>
  </si>
  <si>
    <t>Стоимость за ед. ТС, руб. без НДС</t>
  </si>
  <si>
    <t>Количество ТС, шт.</t>
  </si>
  <si>
    <t>Стоимость всего, руб. без НДС</t>
  </si>
  <si>
    <t>Допуск автомобильной техники к работе на линии</t>
  </si>
  <si>
    <t>Допуск тракторной и специализированной техники к работе на линии</t>
  </si>
  <si>
    <t>Общая приведённая стоимость предложения,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</si>
</sst>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Down">
        <bgColor rgb="FFDDDDDD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A10" workbookViewId="0">
      <selection activeCell="K39" sqref="K39"/>
    </sheetView>
  </sheetViews>
  <sheetFormatPr defaultRowHeight="15" x14ac:dyDescent="0.25"/>
  <cols>
    <col min="2" max="2" width="50.42578125" customWidth="1"/>
    <col min="3" max="3" width="12.5703125" customWidth="1"/>
    <col min="4" max="4" width="12.85546875" customWidth="1"/>
    <col min="5" max="5" width="13.5703125" customWidth="1"/>
    <col min="6" max="6" width="14.5703125" customWidth="1"/>
    <col min="7" max="7" width="14.7109375" customWidth="1"/>
    <col min="8" max="8" width="17.7109375" customWidth="1"/>
    <col min="9" max="9" width="16.85546875" customWidth="1"/>
  </cols>
  <sheetData>
    <row r="1" spans="1:9" ht="26.25" customHeight="1" x14ac:dyDescent="0.25">
      <c r="G1" s="25" t="s">
        <v>62</v>
      </c>
      <c r="H1" s="25"/>
      <c r="I1" s="25"/>
    </row>
    <row r="2" spans="1:9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1"/>
    </row>
    <row r="4" spans="1:9" x14ac:dyDescent="0.25">
      <c r="A4" s="28" t="s">
        <v>1</v>
      </c>
      <c r="B4" s="28" t="s">
        <v>2</v>
      </c>
      <c r="C4" s="28" t="s">
        <v>61</v>
      </c>
      <c r="D4" s="28"/>
      <c r="E4" s="28"/>
      <c r="F4" s="29" t="s">
        <v>58</v>
      </c>
      <c r="G4" s="30"/>
      <c r="H4" s="31"/>
      <c r="I4" s="28" t="s">
        <v>3</v>
      </c>
    </row>
    <row r="5" spans="1:9" ht="42.75" x14ac:dyDescent="0.25">
      <c r="A5" s="28"/>
      <c r="B5" s="28"/>
      <c r="C5" s="5" t="s">
        <v>4</v>
      </c>
      <c r="D5" s="5" t="s">
        <v>5</v>
      </c>
      <c r="E5" s="5" t="s">
        <v>6</v>
      </c>
      <c r="F5" s="5" t="s">
        <v>57</v>
      </c>
      <c r="G5" s="5" t="s">
        <v>55</v>
      </c>
      <c r="H5" s="5" t="s">
        <v>56</v>
      </c>
      <c r="I5" s="28"/>
    </row>
    <row r="6" spans="1:9" ht="22.5" customHeight="1" x14ac:dyDescent="0.25">
      <c r="A6" s="6" t="s">
        <v>7</v>
      </c>
      <c r="B6" s="7" t="s">
        <v>8</v>
      </c>
      <c r="C6" s="8"/>
      <c r="D6" s="9"/>
      <c r="E6" s="9"/>
      <c r="F6" s="16">
        <v>9084.6299999999992</v>
      </c>
      <c r="G6" s="15">
        <v>33816</v>
      </c>
      <c r="H6" s="15">
        <v>27200</v>
      </c>
      <c r="I6" s="9">
        <f>C6*F6+D6*G6+E6*H6</f>
        <v>0</v>
      </c>
    </row>
    <row r="7" spans="1:9" ht="20.25" customHeight="1" x14ac:dyDescent="0.25">
      <c r="A7" s="6" t="s">
        <v>9</v>
      </c>
      <c r="B7" s="7" t="s">
        <v>10</v>
      </c>
      <c r="C7" s="9"/>
      <c r="D7" s="9"/>
      <c r="E7" s="11"/>
      <c r="F7" s="16">
        <v>14861.3</v>
      </c>
      <c r="G7" s="15">
        <v>109291</v>
      </c>
      <c r="H7" s="9"/>
      <c r="I7" s="9">
        <f t="shared" ref="I7:I17" si="0">C7*F7+D7*G7+E7*H7</f>
        <v>0</v>
      </c>
    </row>
    <row r="8" spans="1:9" ht="22.5" customHeight="1" x14ac:dyDescent="0.25">
      <c r="A8" s="6" t="s">
        <v>11</v>
      </c>
      <c r="B8" s="7" t="s">
        <v>12</v>
      </c>
      <c r="C8" s="9"/>
      <c r="D8" s="9"/>
      <c r="E8" s="11"/>
      <c r="F8" s="9">
        <v>1809.8</v>
      </c>
      <c r="G8" s="15">
        <v>14774</v>
      </c>
      <c r="H8" s="9"/>
      <c r="I8" s="9">
        <f t="shared" si="0"/>
        <v>0</v>
      </c>
    </row>
    <row r="9" spans="1:9" ht="24" customHeight="1" x14ac:dyDescent="0.25">
      <c r="A9" s="6" t="s">
        <v>13</v>
      </c>
      <c r="B9" s="10" t="s">
        <v>14</v>
      </c>
      <c r="C9" s="8"/>
      <c r="D9" s="9"/>
      <c r="E9" s="11"/>
      <c r="F9" s="16">
        <v>8150.5</v>
      </c>
      <c r="G9" s="15">
        <v>56519</v>
      </c>
      <c r="H9" s="9"/>
      <c r="I9" s="9">
        <f t="shared" si="0"/>
        <v>0</v>
      </c>
    </row>
    <row r="10" spans="1:9" ht="22.5" customHeight="1" x14ac:dyDescent="0.25">
      <c r="A10" s="6" t="s">
        <v>15</v>
      </c>
      <c r="B10" s="10" t="s">
        <v>16</v>
      </c>
      <c r="C10" s="7"/>
      <c r="D10" s="9"/>
      <c r="E10" s="11"/>
      <c r="F10" s="16">
        <v>7462.39</v>
      </c>
      <c r="G10" s="15">
        <v>65241</v>
      </c>
      <c r="H10" s="9"/>
      <c r="I10" s="9">
        <f t="shared" si="0"/>
        <v>0</v>
      </c>
    </row>
    <row r="11" spans="1:9" ht="24.75" customHeight="1" x14ac:dyDescent="0.25">
      <c r="A11" s="6" t="s">
        <v>17</v>
      </c>
      <c r="B11" s="10" t="s">
        <v>18</v>
      </c>
      <c r="C11" s="7"/>
      <c r="D11" s="9"/>
      <c r="E11" s="9"/>
      <c r="F11" s="9">
        <v>66.900000000000006</v>
      </c>
      <c r="G11" s="15">
        <v>804</v>
      </c>
      <c r="H11" s="15">
        <v>1999</v>
      </c>
      <c r="I11" s="9">
        <f t="shared" si="0"/>
        <v>0</v>
      </c>
    </row>
    <row r="12" spans="1:9" ht="23.25" customHeight="1" x14ac:dyDescent="0.25">
      <c r="A12" s="6" t="s">
        <v>19</v>
      </c>
      <c r="B12" s="10" t="s">
        <v>20</v>
      </c>
      <c r="C12" s="8"/>
      <c r="D12" s="9"/>
      <c r="E12" s="9"/>
      <c r="F12" s="16">
        <v>1272.5999999999999</v>
      </c>
      <c r="G12" s="15">
        <v>9525</v>
      </c>
      <c r="H12" s="15">
        <v>1897</v>
      </c>
      <c r="I12" s="9">
        <f t="shared" si="0"/>
        <v>0</v>
      </c>
    </row>
    <row r="13" spans="1:9" ht="33.75" customHeight="1" x14ac:dyDescent="0.25">
      <c r="A13" s="6" t="s">
        <v>21</v>
      </c>
      <c r="B13" s="10" t="s">
        <v>22</v>
      </c>
      <c r="C13" s="9"/>
      <c r="D13" s="9"/>
      <c r="E13" s="9"/>
      <c r="F13" s="16">
        <v>1524.4</v>
      </c>
      <c r="G13" s="15">
        <v>12220</v>
      </c>
      <c r="H13" s="15">
        <v>2467</v>
      </c>
      <c r="I13" s="9">
        <f t="shared" si="0"/>
        <v>0</v>
      </c>
    </row>
    <row r="14" spans="1:9" ht="17.25" customHeight="1" x14ac:dyDescent="0.25">
      <c r="A14" s="6" t="s">
        <v>23</v>
      </c>
      <c r="B14" s="10" t="s">
        <v>24</v>
      </c>
      <c r="C14" s="9"/>
      <c r="D14" s="9"/>
      <c r="E14" s="11"/>
      <c r="F14" s="16">
        <v>1122.3699999999999</v>
      </c>
      <c r="G14" s="15">
        <v>10942</v>
      </c>
      <c r="H14" s="9"/>
      <c r="I14" s="9">
        <f t="shared" si="0"/>
        <v>0</v>
      </c>
    </row>
    <row r="15" spans="1:9" ht="20.25" customHeight="1" x14ac:dyDescent="0.25">
      <c r="A15" s="6" t="s">
        <v>25</v>
      </c>
      <c r="B15" s="10" t="s">
        <v>26</v>
      </c>
      <c r="C15" s="9"/>
      <c r="D15" s="9"/>
      <c r="E15" s="11"/>
      <c r="F15" s="13">
        <v>17.899999999999999</v>
      </c>
      <c r="G15" s="13">
        <v>319</v>
      </c>
      <c r="H15" s="9"/>
      <c r="I15" s="9">
        <f t="shared" si="0"/>
        <v>0</v>
      </c>
    </row>
    <row r="16" spans="1:9" ht="18.75" customHeight="1" x14ac:dyDescent="0.25">
      <c r="A16" s="6" t="s">
        <v>27</v>
      </c>
      <c r="B16" s="10" t="s">
        <v>28</v>
      </c>
      <c r="C16" s="9"/>
      <c r="D16" s="9"/>
      <c r="E16" s="11"/>
      <c r="F16" s="16">
        <v>1131.3</v>
      </c>
      <c r="G16" s="15">
        <v>11468</v>
      </c>
      <c r="H16" s="9"/>
      <c r="I16" s="9">
        <f t="shared" si="0"/>
        <v>0</v>
      </c>
    </row>
    <row r="17" spans="1:9" ht="17.25" customHeight="1" x14ac:dyDescent="0.25">
      <c r="A17" s="6" t="s">
        <v>29</v>
      </c>
      <c r="B17" s="10" t="s">
        <v>30</v>
      </c>
      <c r="C17" s="9"/>
      <c r="D17" s="9"/>
      <c r="E17" s="11"/>
      <c r="F17" s="16">
        <v>1131.3</v>
      </c>
      <c r="G17" s="15">
        <v>11468</v>
      </c>
      <c r="H17" s="9"/>
      <c r="I17" s="9">
        <f t="shared" si="0"/>
        <v>0</v>
      </c>
    </row>
    <row r="18" spans="1:9" ht="18" x14ac:dyDescent="0.25">
      <c r="A18" s="6" t="s">
        <v>31</v>
      </c>
      <c r="B18" s="10" t="s">
        <v>32</v>
      </c>
      <c r="C18" s="9"/>
      <c r="D18" s="11"/>
      <c r="E18" s="11"/>
      <c r="F18" s="9">
        <v>683.67</v>
      </c>
      <c r="G18" s="9"/>
      <c r="H18" s="9"/>
      <c r="I18" s="9">
        <f>C18*F18+D18*G18</f>
        <v>0</v>
      </c>
    </row>
    <row r="19" spans="1:9" ht="17.25" customHeight="1" x14ac:dyDescent="0.25">
      <c r="A19" s="6" t="s">
        <v>33</v>
      </c>
      <c r="B19" s="10" t="s">
        <v>34</v>
      </c>
      <c r="C19" s="9"/>
      <c r="D19" s="11"/>
      <c r="E19" s="11"/>
      <c r="F19" s="9">
        <v>683.67</v>
      </c>
      <c r="G19" s="9"/>
      <c r="H19" s="9"/>
      <c r="I19" s="9">
        <f t="shared" ref="I19:I28" si="1">C19*F19+D19*G19</f>
        <v>0</v>
      </c>
    </row>
    <row r="20" spans="1:9" x14ac:dyDescent="0.25">
      <c r="A20" s="6" t="s">
        <v>35</v>
      </c>
      <c r="B20" s="10" t="s">
        <v>36</v>
      </c>
      <c r="C20" s="9"/>
      <c r="D20" s="11"/>
      <c r="E20" s="11"/>
      <c r="F20" s="9">
        <v>447.1</v>
      </c>
      <c r="G20" s="9"/>
      <c r="H20" s="9"/>
      <c r="I20" s="9">
        <f t="shared" si="1"/>
        <v>0</v>
      </c>
    </row>
    <row r="21" spans="1:9" x14ac:dyDescent="0.25">
      <c r="A21" s="6" t="s">
        <v>37</v>
      </c>
      <c r="B21" s="10" t="s">
        <v>38</v>
      </c>
      <c r="C21" s="9"/>
      <c r="D21" s="11"/>
      <c r="E21" s="11"/>
      <c r="F21" s="9">
        <v>447.1</v>
      </c>
      <c r="G21" s="9"/>
      <c r="H21" s="9"/>
      <c r="I21" s="9">
        <f t="shared" si="1"/>
        <v>0</v>
      </c>
    </row>
    <row r="22" spans="1:9" x14ac:dyDescent="0.25">
      <c r="A22" s="6" t="s">
        <v>39</v>
      </c>
      <c r="B22" s="10" t="s">
        <v>40</v>
      </c>
      <c r="C22" s="9"/>
      <c r="D22" s="9"/>
      <c r="E22" s="11"/>
      <c r="F22" s="9">
        <v>239.3</v>
      </c>
      <c r="G22" s="15">
        <v>1705</v>
      </c>
      <c r="H22" s="9"/>
      <c r="I22" s="9">
        <f t="shared" si="1"/>
        <v>0</v>
      </c>
    </row>
    <row r="23" spans="1:9" x14ac:dyDescent="0.25">
      <c r="A23" s="6" t="s">
        <v>41</v>
      </c>
      <c r="B23" s="10" t="s">
        <v>42</v>
      </c>
      <c r="C23" s="9"/>
      <c r="D23" s="9"/>
      <c r="E23" s="11"/>
      <c r="F23" s="9">
        <v>569.9</v>
      </c>
      <c r="G23" s="9">
        <v>804</v>
      </c>
      <c r="H23" s="9"/>
      <c r="I23" s="9">
        <f t="shared" si="1"/>
        <v>0</v>
      </c>
    </row>
    <row r="24" spans="1:9" ht="16.5" customHeight="1" x14ac:dyDescent="0.25">
      <c r="A24" s="6" t="s">
        <v>43</v>
      </c>
      <c r="B24" s="10" t="s">
        <v>44</v>
      </c>
      <c r="C24" s="9"/>
      <c r="D24" s="9"/>
      <c r="E24" s="11"/>
      <c r="F24" s="9">
        <v>19.399999999999999</v>
      </c>
      <c r="G24" s="9">
        <v>73</v>
      </c>
      <c r="H24" s="9"/>
      <c r="I24" s="9">
        <f t="shared" si="1"/>
        <v>0</v>
      </c>
    </row>
    <row r="25" spans="1:9" x14ac:dyDescent="0.25">
      <c r="A25" s="6" t="s">
        <v>45</v>
      </c>
      <c r="B25" s="10" t="s">
        <v>46</v>
      </c>
      <c r="C25" s="9"/>
      <c r="D25" s="11"/>
      <c r="E25" s="11"/>
      <c r="F25" s="9">
        <v>150</v>
      </c>
      <c r="G25" s="9"/>
      <c r="H25" s="9"/>
      <c r="I25" s="9">
        <f t="shared" si="1"/>
        <v>0</v>
      </c>
    </row>
    <row r="26" spans="1:9" x14ac:dyDescent="0.25">
      <c r="A26" s="12" t="s">
        <v>47</v>
      </c>
      <c r="B26" s="10" t="s">
        <v>48</v>
      </c>
      <c r="C26" s="13"/>
      <c r="D26" s="11"/>
      <c r="E26" s="14"/>
      <c r="F26" s="13">
        <v>1</v>
      </c>
      <c r="G26" s="13"/>
      <c r="H26" s="13"/>
      <c r="I26" s="9">
        <f t="shared" si="1"/>
        <v>0</v>
      </c>
    </row>
    <row r="27" spans="1:9" x14ac:dyDescent="0.25">
      <c r="A27" s="12" t="s">
        <v>49</v>
      </c>
      <c r="B27" s="10" t="s">
        <v>50</v>
      </c>
      <c r="C27" s="13"/>
      <c r="D27" s="11"/>
      <c r="E27" s="14"/>
      <c r="F27" s="13">
        <v>1</v>
      </c>
      <c r="G27" s="13"/>
      <c r="H27" s="13"/>
      <c r="I27" s="9">
        <f t="shared" si="1"/>
        <v>0</v>
      </c>
    </row>
    <row r="28" spans="1:9" ht="24" customHeight="1" x14ac:dyDescent="0.25">
      <c r="A28" s="12" t="s">
        <v>59</v>
      </c>
      <c r="B28" s="10" t="s">
        <v>60</v>
      </c>
      <c r="C28" s="13"/>
      <c r="D28" s="13"/>
      <c r="E28" s="14"/>
      <c r="F28" s="13">
        <v>17.899999999999999</v>
      </c>
      <c r="G28" s="13">
        <v>319</v>
      </c>
      <c r="H28" s="13"/>
      <c r="I28" s="9">
        <f t="shared" si="1"/>
        <v>0</v>
      </c>
    </row>
    <row r="29" spans="1:9" x14ac:dyDescent="0.25">
      <c r="A29" s="32" t="s">
        <v>51</v>
      </c>
      <c r="B29" s="33"/>
      <c r="C29" s="33"/>
      <c r="D29" s="33"/>
      <c r="E29" s="33"/>
      <c r="F29" s="33"/>
      <c r="G29" s="33"/>
      <c r="H29" s="33"/>
      <c r="I29" s="17">
        <f>SUM(I6:I28)</f>
        <v>0</v>
      </c>
    </row>
    <row r="30" spans="1:9" x14ac:dyDescent="0.25">
      <c r="A30" s="19"/>
      <c r="B30" s="19"/>
      <c r="C30" s="19"/>
      <c r="D30" s="19"/>
      <c r="E30" s="19"/>
      <c r="F30" s="19"/>
      <c r="G30" s="19"/>
      <c r="H30" s="19"/>
      <c r="I30" s="20"/>
    </row>
    <row r="31" spans="1:9" x14ac:dyDescent="0.25">
      <c r="A31" s="26" t="s">
        <v>63</v>
      </c>
      <c r="B31" s="26"/>
      <c r="C31" s="26"/>
      <c r="D31" s="26"/>
      <c r="E31" s="26"/>
      <c r="F31" s="26"/>
      <c r="G31" s="26"/>
      <c r="H31" s="26"/>
      <c r="I31" s="26"/>
    </row>
    <row r="32" spans="1:9" x14ac:dyDescent="0.25">
      <c r="A32" s="18"/>
      <c r="B32" s="18"/>
      <c r="C32" s="18"/>
      <c r="D32" s="18"/>
      <c r="E32" s="18"/>
      <c r="F32" s="18"/>
      <c r="G32" s="18"/>
      <c r="H32" s="18"/>
      <c r="I32" s="18"/>
    </row>
    <row r="33" spans="1:9" x14ac:dyDescent="0.25">
      <c r="A33" s="21" t="s">
        <v>1</v>
      </c>
      <c r="B33" s="21" t="s">
        <v>64</v>
      </c>
      <c r="C33" s="34" t="s">
        <v>65</v>
      </c>
      <c r="D33" s="35"/>
      <c r="E33" s="36" t="s">
        <v>66</v>
      </c>
      <c r="F33" s="37"/>
      <c r="G33" s="38" t="s">
        <v>67</v>
      </c>
      <c r="H33" s="39"/>
      <c r="I33" s="18"/>
    </row>
    <row r="34" spans="1:9" ht="25.5" customHeight="1" x14ac:dyDescent="0.25">
      <c r="A34" s="13">
        <v>1</v>
      </c>
      <c r="B34" s="24" t="s">
        <v>68</v>
      </c>
      <c r="C34" s="40"/>
      <c r="D34" s="41"/>
      <c r="E34" s="36">
        <v>98</v>
      </c>
      <c r="F34" s="37"/>
      <c r="G34" s="36">
        <f>C34*E34</f>
        <v>0</v>
      </c>
      <c r="H34" s="37"/>
      <c r="I34" s="20"/>
    </row>
    <row r="35" spans="1:9" ht="30" x14ac:dyDescent="0.25">
      <c r="A35" s="13">
        <v>2</v>
      </c>
      <c r="B35" s="24" t="s">
        <v>69</v>
      </c>
      <c r="C35" s="36"/>
      <c r="D35" s="37"/>
      <c r="E35" s="36">
        <v>53</v>
      </c>
      <c r="F35" s="37"/>
      <c r="G35" s="36">
        <f>C35*E35</f>
        <v>0</v>
      </c>
      <c r="H35" s="37"/>
      <c r="I35" s="20"/>
    </row>
    <row r="36" spans="1:9" x14ac:dyDescent="0.25">
      <c r="A36" s="22"/>
      <c r="B36" s="23"/>
      <c r="C36" s="20"/>
      <c r="D36" s="20"/>
      <c r="E36" s="32" t="s">
        <v>51</v>
      </c>
      <c r="F36" s="42"/>
      <c r="G36" s="36">
        <f>SUM(G34:G35)</f>
        <v>0</v>
      </c>
      <c r="H36" s="37"/>
      <c r="I36" s="20"/>
    </row>
    <row r="37" spans="1:9" ht="6" customHeight="1" thickBot="1" x14ac:dyDescent="0.3">
      <c r="A37" s="19"/>
      <c r="B37" s="19"/>
      <c r="C37" s="19"/>
      <c r="D37" s="19"/>
      <c r="E37" s="19"/>
      <c r="F37" s="19"/>
      <c r="G37" s="19"/>
      <c r="H37" s="19"/>
      <c r="I37" s="20"/>
    </row>
    <row r="38" spans="1:9" ht="28.5" customHeight="1" thickBot="1" x14ac:dyDescent="0.3">
      <c r="A38" s="43" t="s">
        <v>70</v>
      </c>
      <c r="B38" s="44"/>
      <c r="C38" s="44"/>
      <c r="D38" s="44"/>
      <c r="E38" s="44"/>
      <c r="F38" s="44"/>
      <c r="G38" s="44"/>
      <c r="H38" s="45"/>
      <c r="I38" s="46">
        <f>I29+G36</f>
        <v>0</v>
      </c>
    </row>
    <row r="39" spans="1:9" ht="50.25" customHeight="1" thickBot="1" x14ac:dyDescent="0.3">
      <c r="A39" s="27" t="s">
        <v>52</v>
      </c>
      <c r="B39" s="27"/>
      <c r="C39" s="27"/>
      <c r="D39" s="27"/>
      <c r="E39" s="27"/>
      <c r="F39" s="27"/>
      <c r="G39" s="27"/>
      <c r="H39" s="27"/>
      <c r="I39" s="27"/>
    </row>
    <row r="40" spans="1:9" ht="15.75" thickBot="1" x14ac:dyDescent="0.3">
      <c r="A40" s="2"/>
      <c r="B40" s="3" t="s">
        <v>53</v>
      </c>
    </row>
    <row r="41" spans="1:9" x14ac:dyDescent="0.25">
      <c r="A41" s="4" t="s">
        <v>54</v>
      </c>
    </row>
  </sheetData>
  <mergeCells count="22">
    <mergeCell ref="A38:H38"/>
    <mergeCell ref="C35:D35"/>
    <mergeCell ref="E35:F35"/>
    <mergeCell ref="G35:H35"/>
    <mergeCell ref="E36:F36"/>
    <mergeCell ref="G36:H36"/>
    <mergeCell ref="G1:I1"/>
    <mergeCell ref="A2:I2"/>
    <mergeCell ref="A39:I39"/>
    <mergeCell ref="A4:A5"/>
    <mergeCell ref="B4:B5"/>
    <mergeCell ref="C4:E4"/>
    <mergeCell ref="I4:I5"/>
    <mergeCell ref="F4:H4"/>
    <mergeCell ref="A29:H29"/>
    <mergeCell ref="A31:I31"/>
    <mergeCell ref="C33:D33"/>
    <mergeCell ref="E33:F33"/>
    <mergeCell ref="G33:H33"/>
    <mergeCell ref="C34:D34"/>
    <mergeCell ref="E34:F34"/>
    <mergeCell ref="G34:H34"/>
  </mergeCells>
  <pageMargins left="0.70866141732283472" right="0.70866141732283472" top="0.59055118110236227" bottom="0.59055118110236227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Галкин Дмитрий Михайлович</dc:creator>
  <cp:lastModifiedBy>Детков Александр Игоревич</cp:lastModifiedBy>
  <cp:lastPrinted>2017-11-20T10:14:26Z</cp:lastPrinted>
  <dcterms:created xsi:type="dcterms:W3CDTF">2017-11-17T09:23:03Z</dcterms:created>
  <dcterms:modified xsi:type="dcterms:W3CDTF">2017-11-29T05:47:08Z</dcterms:modified>
</cp:coreProperties>
</file>